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mmitcoc-my.sharepoint.com/personal/mboddie_summitcoc_org/Documents/Documents/"/>
    </mc:Choice>
  </mc:AlternateContent>
  <xr:revisionPtr revIDLastSave="0" documentId="8_{29472642-B4DD-46DF-8843-2D2E50EBE21A}" xr6:coauthVersionLast="47" xr6:coauthVersionMax="47" xr10:uidLastSave="{00000000-0000-0000-0000-000000000000}"/>
  <bookViews>
    <workbookView xWindow="-23265" yWindow="-16320" windowWidth="29040" windowHeight="15840" xr2:uid="{B488EDCF-B266-48A0-A7A5-C3DBF31BF3F6}"/>
  </bookViews>
  <sheets>
    <sheet name="R&amp;R Spreadsheet" sheetId="1" r:id="rId1"/>
    <sheet name="NOFO 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5" i="1" s="1"/>
  <c r="E19" i="1" s="1"/>
</calcChain>
</file>

<file path=xl/sharedStrings.xml><?xml version="1.0" encoding="utf-8"?>
<sst xmlns="http://schemas.openxmlformats.org/spreadsheetml/2006/main" count="179" uniqueCount="164">
  <si>
    <t>Akron/Barberton/Summit County Continuum of Care</t>
  </si>
  <si>
    <t>Applicant Name</t>
  </si>
  <si>
    <t>Project Name</t>
  </si>
  <si>
    <t>Total Points</t>
  </si>
  <si>
    <t>Max 10 pts.</t>
  </si>
  <si>
    <t>Max 5 pts.</t>
  </si>
  <si>
    <t>a. Tier 1. Tier 1 is equal to 100 percent of the CoC’s Annual Renewal Demand (ARD)</t>
  </si>
  <si>
    <t>as described in Section III.B.2.a of this NOFO minus the Annual Renewal Amounts</t>
  </si>
  <si>
    <t>(ARAs) of YHDP renewal and YHDP replacement projects. Project applications in Tier</t>
  </si>
  <si>
    <t>1 will be conditionally selected from the highest scoring CoC to the lowest scoring CoC,</t>
  </si>
  <si>
    <t>provided the project applications pass both project eligibility and project quality</t>
  </si>
  <si>
    <t>threshold review, and if applicable, project renewal threshold. Any type of new or</t>
  </si>
  <si>
    <t>renewal project application can be placed in Tier 1, except YHDP renewal or YHDP</t>
  </si>
  <si>
    <t>replacement, CoC planning, and if applicable, UFA Costs projects as these projects are</t>
  </si>
  <si>
    <t>not ranked. If a DV Bonus project ranked in Tier 1 is selected with DV Bonus funds, the</t>
  </si>
  <si>
    <t>project will be removed from this tier and the projects below it will move up one rank</t>
  </si>
  <si>
    <t>position. However, if a new DV Bonus project is not selected with DV Bonus funds, the</t>
  </si>
  <si>
    <t>project will retain its ranked position (see Section II.B.11.e of this NOFO). In the event</t>
  </si>
  <si>
    <t>insufficient funding is available to award all Tier 1 projects, Tier 1 will be reduced</t>
  </si>
  <si>
    <t>proportionately, which could result in some Tier 1 projects falling into Tier 2. Therefore,</t>
  </si>
  <si>
    <t>CoCs should carefully determine the priority and ranking for all project applications in</t>
  </si>
  <si>
    <t>Tier 1 as well as Tier 2, which is described below.</t>
  </si>
  <si>
    <t>b. Tier 2. Tier 2 is the difference between Tier 1 and the maximum amount of renewal,</t>
  </si>
  <si>
    <t>reallocation, and CoC Bonus funds that a CoC can apply for, but does not include YHDP</t>
  </si>
  <si>
    <t>renewal or YHDP replacement projects, CoC planning projects, and if applicable, UFA</t>
  </si>
  <si>
    <t>Costs projects, or projects selected with DV Bonus funds. If a DV Bonus project ranked</t>
  </si>
  <si>
    <t>in Tier 2 is selected with DV Bonus funds, the project will be removed from this tier and</t>
  </si>
  <si>
    <t>the projects below it will move up one rank position. However, if a new DV Bonus</t>
  </si>
  <si>
    <t>project is not selected with DV Bonus funds, the project will retain its ranked position</t>
  </si>
  <si>
    <t>(see Section II.B.11.e of this NOFO). Project applications placed in Tier 2 will be</t>
  </si>
  <si>
    <t>assessed for project eligibility and project quality threshold requirements, and if</t>
  </si>
  <si>
    <t>applicable, project renewal threshold requirements, and funding will be determined using</t>
  </si>
  <si>
    <t>the CoC Application score as well as the factors listed in Section II.B.11 of this NOFO.</t>
  </si>
  <si>
    <t>HUD will award a point value to each new and renewal project application that is in Tier</t>
  </si>
  <si>
    <t>2 using a 100-point scale:</t>
  </si>
  <si>
    <t>(1) CoC Score. Up to 50 points in direct proportion to the score received on the CoC</t>
  </si>
  <si>
    <t>Application; e.g., if a CoC received 81.5 out of 163 points on the CoC Application,</t>
  </si>
  <si>
    <t>the project application would receive 25 out of 50 points for this criterion.</t>
  </si>
  <si>
    <t>(2) CoC Project Ranking. Up to 40 points for the CoC’s ranking of the project</t>
  </si>
  <si>
    <t>application(s). To consider the CoCs ranking of projects, point values will be</t>
  </si>
  <si>
    <t>assigned directly related to the CoCs' ranking of project applications. The calculation</t>
  </si>
  <si>
    <t>of point values will be 50 times the quantity (1-x) where x is the ratio of the</t>
  </si>
  <si>
    <t>cumulative funding requests for all projects or portions of projects ranked higher by</t>
  </si>
  <si>
    <t>the CoC in Tier 2 plus one half of the funding of the project of interest to the total</t>
  </si>
  <si>
    <t>amount of funding available in Tier 2. For example, if a CoC is eligible to apply for</t>
  </si>
  <si>
    <t>projects totaling $500,000 in Tier 2 and applies for 5 projects ranked in Tier 2 of</t>
  </si>
  <si>
    <t>$100,000 each: the highest-ranked project would receive 45 points, and then the</t>
  </si>
  <si>
    <t>subsequently ranked projects would receive 36 points, and then the subsequently</t>
  </si>
  <si>
    <t>ranked projects would receive 28, 20, 12, and 4 points.</t>
  </si>
  <si>
    <t>(3) Commitment to Housing First. Up to 10 points based on the project application’s</t>
  </si>
  <si>
    <t>commitment to follow a housing first approach as defined in Section III.B.2.o of this</t>
  </si>
  <si>
    <t>NOFO. Dedicated HMIS projects and centralized or coordinated assessment system</t>
  </si>
  <si>
    <t>SSO projects will automatically receive 10 points.</t>
  </si>
  <si>
    <t>c. Projects Straddling Tiers. If a project application straddles the Tier 1 and Tier 2 funding</t>
  </si>
  <si>
    <t>line, HUD will conditionally select the project up to the amount of funding that falls within</t>
  </si>
  <si>
    <t>Tier 1. Using the CoC score and other factors described in Section II.B.11 of this NOFO,</t>
  </si>
  <si>
    <t>HUD may fund the Tier 2 portion of the project. If HUD does not fund the Tier 2 portion of</t>
  </si>
  <si>
    <t>the project, HUD may award the project at the reduced amount, provided the project is still</t>
  </si>
  <si>
    <t>feasible with the reduced funding (e.g., is able to continue serving homeless program</t>
  </si>
  <si>
    <t>participants effectively).</t>
  </si>
  <si>
    <t xml:space="preserve">HUD Funding Process. </t>
  </si>
  <si>
    <t>HUD will continue the Tier 1 and Tier 2 funding selection process. CoCs and applicants should</t>
  </si>
  <si>
    <t>ensure there is a thorough understanding of the information provided in this NOFO. For CoC</t>
  </si>
  <si>
    <t>Collaborative Applicants designated as a UFA, HUD will use the selection process described in</t>
  </si>
  <si>
    <t>Section II.B.11 of this NOFO. HUD will establish each CoC's Tier 1 and Tier 2 amounts based on</t>
  </si>
  <si>
    <t>the total amount of funds requested by eligible renewal project applications on the Renewal</t>
  </si>
  <si>
    <t>Project Listing combined with the eligibel renewal prject amount(s) that were reallocated</t>
  </si>
  <si>
    <t xml:space="preserve">as listed on the reallocation forms in the CoC Priority Listing. HUD will post a report that lists </t>
  </si>
  <si>
    <t xml:space="preserve">the available amounts for each CoC's PPRN, estimated ARD, Teir 1, CoC planning, CoC Bonus, </t>
  </si>
  <si>
    <t xml:space="preserve">and DV Bonus on HUD's website. The Grant Inventory Worksheets (GIWs) are also posted on </t>
  </si>
  <si>
    <t>HUD's website. Section VIII of this NOFO provides additional information regarding project</t>
  </si>
  <si>
    <t>selection.</t>
  </si>
  <si>
    <t>(1) When considering renewal projects for award; HUD will review information in</t>
  </si>
  <si>
    <t>eLOCCS, APRs, and information provided from the local HUD CPD field office; including</t>
  </si>
  <si>
    <t>monitoring reports and audit reports as applicable, and performance standards on prior</t>
  </si>
  <si>
    <t>grants, and will assess projects using the following criteria on a pass/fail basis:</t>
  </si>
  <si>
    <t>(a) Whether the project applicant’s performance met the plans and goals established in</t>
  </si>
  <si>
    <t>the initial application, as amended;</t>
  </si>
  <si>
    <t>(b) Whether the project applicant demonstrated all timeliness standards for grants being</t>
  </si>
  <si>
    <t>renewed, including those standards for the expenditure of grant funds that have been met;</t>
  </si>
  <si>
    <t>(c) The project applicant’s performance in assisting program participants to achieve and</t>
  </si>
  <si>
    <t>Page 49 of 92</t>
  </si>
  <si>
    <t>maintain independent living and records of success, except dedicated HMIS projects that</t>
  </si>
  <si>
    <t>are not required to meet this standard; and</t>
  </si>
  <si>
    <t>(d) Whether there is evidence that a project applicant has been unwilling to accept</t>
  </si>
  <si>
    <t>technical assistance, has a history of inadequate financial accounting practices, has</t>
  </si>
  <si>
    <t>indications of project mismanagement, has a drastic reduction in the population served,</t>
  </si>
  <si>
    <t>has made program changes without prior HUD approval, or has lost a project site.</t>
  </si>
  <si>
    <t>(2) HUD reserves the right to reduce or reject a project application from the project applicant</t>
  </si>
  <si>
    <t>for the following reasons:</t>
  </si>
  <si>
    <t>(a) outstanding obligation to HUD that is in arrears or for which a payment schedule has</t>
  </si>
  <si>
    <t>not been agreed upon;</t>
  </si>
  <si>
    <t>(b) audit finding(s) for which a response is overdue or unsatisfactory;</t>
  </si>
  <si>
    <t>(c) history of inadequate financial management accounting practices;</t>
  </si>
  <si>
    <t>(d) evidence of untimely expenditures on prior award;</t>
  </si>
  <si>
    <t>(e) history of other major capacity issues that have significantly affected the operation of</t>
  </si>
  <si>
    <t>the project and its performance;</t>
  </si>
  <si>
    <t>(f) history of not reimbursing subrecipients for eligible costs in a timely manner, or at</t>
  </si>
  <si>
    <t>least quarterly; and</t>
  </si>
  <si>
    <t>(g) history of serving ineligible program participants, expending funds on ineligible</t>
  </si>
  <si>
    <t>costs, or failing to expend funds within statutorily established timeframes.</t>
  </si>
  <si>
    <t xml:space="preserve">Project Renewal Threshold. </t>
  </si>
  <si>
    <t>A CoC must consider the need to continue funding for project expiring in CY 2022</t>
  </si>
  <si>
    <t>(January 1, 2022 to December 31, 2022). Renewal projects must meet minimum project</t>
  </si>
  <si>
    <t>eligibility, capacity, timeliness, and performance standards identified in this NOFO or they will</t>
  </si>
  <si>
    <t>be rejected from consideration for funding:</t>
  </si>
  <si>
    <t>Allocation (Requested Funds)</t>
  </si>
  <si>
    <t>Project Type</t>
  </si>
  <si>
    <t>SSO</t>
  </si>
  <si>
    <t xml:space="preserve">Total Allotment </t>
  </si>
  <si>
    <t xml:space="preserve">Remainng Amount </t>
  </si>
  <si>
    <t>Review &amp; Ranking Scoresheet - 2022 (Unsheltered NOFO)</t>
  </si>
  <si>
    <t>Allocation (Requested Fund) =</t>
  </si>
  <si>
    <t xml:space="preserve">Community Support Services </t>
  </si>
  <si>
    <t>TH-RRH</t>
  </si>
  <si>
    <t xml:space="preserve">New Frontier Homes </t>
  </si>
  <si>
    <t>Lavender Landing II</t>
  </si>
  <si>
    <t>Family &amp; Community Services</t>
  </si>
  <si>
    <t xml:space="preserve">Planning Grant </t>
  </si>
  <si>
    <t>Draft of New 8.16.22</t>
  </si>
  <si>
    <t>New Horizon Health Homes</t>
  </si>
  <si>
    <t>Draft of New 9.1.22</t>
  </si>
  <si>
    <t>Rank</t>
  </si>
  <si>
    <t>Draft of  New 9.12.22</t>
  </si>
  <si>
    <t>RRH</t>
  </si>
  <si>
    <t xml:space="preserve">Staying Of The Streets (SOTS) Services Program </t>
  </si>
  <si>
    <t xml:space="preserve">Landlord Mitigation Program </t>
  </si>
  <si>
    <t>FINAL 9.22.22</t>
  </si>
  <si>
    <t xml:space="preserve">Akron AIDS Collaborative </t>
  </si>
  <si>
    <t xml:space="preserve">SCCoC </t>
  </si>
  <si>
    <t xml:space="preserve">CHC Addiction services </t>
  </si>
  <si>
    <t>CANAPI/AAC/EQUITAS</t>
  </si>
  <si>
    <t>PSH</t>
  </si>
  <si>
    <t>Target Population</t>
  </si>
  <si>
    <t>n/a</t>
  </si>
  <si>
    <t>Single Men and Women</t>
  </si>
  <si>
    <t xml:space="preserve">Single Men </t>
  </si>
  <si>
    <t>Project Description</t>
  </si>
  <si>
    <t>CoC Systemwide</t>
  </si>
  <si>
    <t>Single Men and Women (Encampments)</t>
  </si>
  <si>
    <t xml:space="preserve">LGBTQ+ singles/families </t>
  </si>
  <si>
    <t>CoC Systemwide 300 singles/families</t>
  </si>
  <si>
    <t>4 single men (separate program for women)</t>
  </si>
  <si>
    <t>65 singles</t>
  </si>
  <si>
    <t>37 families 8 singles</t>
  </si>
  <si>
    <t>Singles and Families</t>
  </si>
  <si>
    <t>Single and Families</t>
  </si>
  <si>
    <t>66 singles (Tent To PH)</t>
  </si>
  <si>
    <t>Bayard Rustin Outreach Services (LGBTQ+)</t>
  </si>
  <si>
    <r>
      <t>B.          Organization capacity &amp; Experience</t>
    </r>
    <r>
      <rPr>
        <b/>
        <sz val="7.5"/>
        <rFont val="Georgia"/>
        <family val="1"/>
      </rPr>
      <t xml:space="preserve">      </t>
    </r>
    <r>
      <rPr>
        <b/>
        <sz val="9"/>
        <rFont val="Georgia"/>
        <family val="1"/>
      </rPr>
      <t xml:space="preserve">       </t>
    </r>
  </si>
  <si>
    <t>C.            Alignment with HUD/Local Prioroties</t>
  </si>
  <si>
    <t>D.             Project Design &amp; Purpose</t>
  </si>
  <si>
    <t xml:space="preserve">E.      Budget         </t>
  </si>
  <si>
    <t xml:space="preserve">F.    Housing/Healthcare Partnerships      </t>
  </si>
  <si>
    <t>G.         Exit Destination</t>
  </si>
  <si>
    <t>H.     Length of Stay</t>
  </si>
  <si>
    <t xml:space="preserve">I.          Cost Effectiveness  </t>
  </si>
  <si>
    <t xml:space="preserve">J.  Recidivism      </t>
  </si>
  <si>
    <t>K.     Racial Equity Assessment</t>
  </si>
  <si>
    <t xml:space="preserve">A.      Local CoC Pre-requesites         </t>
  </si>
  <si>
    <t>Max 10 pts</t>
  </si>
  <si>
    <t>Max 5 pts</t>
  </si>
  <si>
    <t>Max 15 pts</t>
  </si>
  <si>
    <t xml:space="preserve">Street Outreawch RRH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</si>
</sst>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Georgia"/>
      <family val="1"/>
    </font>
    <font>
      <sz val="20"/>
      <name val="Georgia"/>
      <family val="1"/>
    </font>
    <font>
      <sz val="9"/>
      <name val="Georgia"/>
      <family val="1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Georgia"/>
      <family val="1"/>
    </font>
    <font>
      <b/>
      <i/>
      <sz val="12"/>
      <color theme="1"/>
      <name val="Georgia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Georgia"/>
      <family val="1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Georgia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Arial"/>
      <family val="2"/>
    </font>
    <font>
      <b/>
      <sz val="9"/>
      <name val="Georgia"/>
      <family val="1"/>
    </font>
    <font>
      <b/>
      <sz val="11"/>
      <color theme="1"/>
      <name val="Georgia"/>
      <family val="1"/>
    </font>
    <font>
      <b/>
      <sz val="9"/>
      <color theme="1"/>
      <name val="Georgia"/>
      <family val="1"/>
    </font>
    <font>
      <sz val="11"/>
      <name val="Georgia"/>
      <family val="1"/>
    </font>
    <font>
      <sz val="11"/>
      <color indexed="8"/>
      <name val="Calibri"/>
      <family val="2"/>
      <scheme val="minor"/>
    </font>
    <font>
      <sz val="11"/>
      <color theme="1"/>
      <name val="Georgia"/>
      <family val="1"/>
    </font>
    <font>
      <b/>
      <sz val="7.5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horizontal="center"/>
    </xf>
    <xf numFmtId="0" fontId="11" fillId="0" borderId="0" xfId="0" applyFont="1"/>
    <xf numFmtId="0" fontId="0" fillId="4" borderId="0" xfId="0" applyFill="1"/>
    <xf numFmtId="0" fontId="8" fillId="0" borderId="0" xfId="0" applyFont="1"/>
    <xf numFmtId="164" fontId="0" fillId="0" borderId="0" xfId="0" applyNumberFormat="1"/>
    <xf numFmtId="0" fontId="1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0" fontId="14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>
      <alignment horizontal="right"/>
    </xf>
    <xf numFmtId="0" fontId="4" fillId="4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4" fillId="0" borderId="0" xfId="0" applyFont="1" applyAlignment="1" applyProtection="1">
      <alignment horizontal="center" vertical="center"/>
      <protection locked="0"/>
    </xf>
    <xf numFmtId="164" fontId="15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5" borderId="0" xfId="0" applyFont="1" applyFill="1"/>
    <xf numFmtId="0" fontId="13" fillId="5" borderId="2" xfId="0" applyFont="1" applyFill="1" applyBorder="1"/>
    <xf numFmtId="0" fontId="15" fillId="0" borderId="0" xfId="0" applyFont="1"/>
    <xf numFmtId="0" fontId="12" fillId="0" borderId="2" xfId="0" applyFont="1" applyBorder="1"/>
    <xf numFmtId="0" fontId="12" fillId="5" borderId="0" xfId="0" applyFont="1" applyFill="1"/>
    <xf numFmtId="0" fontId="12" fillId="5" borderId="2" xfId="0" applyFont="1" applyFill="1" applyBorder="1"/>
    <xf numFmtId="0" fontId="14" fillId="5" borderId="2" xfId="0" applyFont="1" applyFill="1" applyBorder="1" applyAlignment="1" applyProtection="1">
      <alignment horizontal="center" vertical="center"/>
      <protection locked="0"/>
    </xf>
    <xf numFmtId="0" fontId="15" fillId="5" borderId="0" xfId="0" applyFont="1" applyFill="1"/>
    <xf numFmtId="164" fontId="1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164" fontId="15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21" fillId="4" borderId="0" xfId="0" applyFont="1" applyFill="1"/>
    <xf numFmtId="0" fontId="22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5" fillId="5" borderId="2" xfId="0" applyFont="1" applyFill="1" applyBorder="1"/>
    <xf numFmtId="0" fontId="15" fillId="5" borderId="2" xfId="0" applyFont="1" applyFill="1" applyBorder="1" applyAlignment="1" applyProtection="1">
      <alignment horizontal="left" vertical="center"/>
      <protection locked="0"/>
    </xf>
    <xf numFmtId="0" fontId="15" fillId="4" borderId="2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1DF3-4E4B-4ACB-9C32-E5F62558C44D}">
  <sheetPr>
    <pageSetUpPr fitToPage="1"/>
  </sheetPr>
  <dimension ref="A1:AV23"/>
  <sheetViews>
    <sheetView tabSelected="1" zoomScale="90" zoomScaleNormal="90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R50" sqref="R50"/>
    </sheetView>
  </sheetViews>
  <sheetFormatPr defaultColWidth="8.88671875" defaultRowHeight="15.6" x14ac:dyDescent="0.3"/>
  <cols>
    <col min="1" max="1" width="8.88671875" style="35"/>
    <col min="2" max="2" width="32.5546875" customWidth="1"/>
    <col min="3" max="3" width="48.6640625" customWidth="1"/>
    <col min="4" max="4" width="10.88671875" style="54" customWidth="1"/>
    <col min="5" max="5" width="16.5546875" style="24" customWidth="1"/>
    <col min="6" max="6" width="25.33203125" customWidth="1"/>
    <col min="7" max="7" width="39.6640625" customWidth="1"/>
    <col min="8" max="8" width="11.88671875" customWidth="1"/>
    <col min="9" max="9" width="11.6640625" customWidth="1"/>
    <col min="10" max="10" width="10.6640625" customWidth="1"/>
    <col min="11" max="11" width="10.88671875" customWidth="1"/>
    <col min="12" max="12" width="10.6640625" customWidth="1"/>
    <col min="13" max="14" width="10.5546875" customWidth="1"/>
    <col min="15" max="15" width="11.109375" customWidth="1"/>
    <col min="16" max="18" width="10.33203125" customWidth="1"/>
  </cols>
  <sheetData>
    <row r="1" spans="1:48" ht="30" x14ac:dyDescent="0.5">
      <c r="A1" s="64"/>
      <c r="B1" s="58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</row>
    <row r="2" spans="1:48" ht="72.75" customHeight="1" x14ac:dyDescent="0.4">
      <c r="A2" s="64"/>
      <c r="B2" s="61" t="s">
        <v>111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48" s="47" customFormat="1" ht="87.75" customHeight="1" x14ac:dyDescent="0.3">
      <c r="A3" s="65" t="s">
        <v>122</v>
      </c>
      <c r="B3" s="41" t="s">
        <v>1</v>
      </c>
      <c r="C3" s="41" t="s">
        <v>2</v>
      </c>
      <c r="D3" s="42" t="s">
        <v>107</v>
      </c>
      <c r="E3" s="43" t="s">
        <v>106</v>
      </c>
      <c r="F3" s="46" t="s">
        <v>133</v>
      </c>
      <c r="G3" s="45" t="s">
        <v>137</v>
      </c>
      <c r="H3" s="44" t="s">
        <v>159</v>
      </c>
      <c r="I3" s="44" t="s">
        <v>149</v>
      </c>
      <c r="J3" s="44" t="s">
        <v>150</v>
      </c>
      <c r="K3" s="44" t="s">
        <v>151</v>
      </c>
      <c r="L3" s="44" t="s">
        <v>152</v>
      </c>
      <c r="M3" s="44" t="s">
        <v>153</v>
      </c>
      <c r="N3" s="44" t="s">
        <v>154</v>
      </c>
      <c r="O3" s="44" t="s">
        <v>155</v>
      </c>
      <c r="P3" s="44" t="s">
        <v>156</v>
      </c>
      <c r="Q3" s="44" t="s">
        <v>157</v>
      </c>
      <c r="R3" s="44" t="s">
        <v>158</v>
      </c>
      <c r="S3" s="45" t="s">
        <v>3</v>
      </c>
    </row>
    <row r="4" spans="1:48" x14ac:dyDescent="0.3">
      <c r="A4" s="64"/>
      <c r="B4" s="15"/>
      <c r="C4" s="15"/>
      <c r="D4" s="15"/>
      <c r="E4" s="16"/>
      <c r="F4" s="40"/>
      <c r="G4" s="40"/>
      <c r="H4" s="17" t="s">
        <v>160</v>
      </c>
      <c r="I4" s="17" t="s">
        <v>160</v>
      </c>
      <c r="J4" s="17" t="s">
        <v>161</v>
      </c>
      <c r="K4" s="17" t="s">
        <v>162</v>
      </c>
      <c r="L4" s="17" t="s">
        <v>160</v>
      </c>
      <c r="M4" s="17" t="s">
        <v>160</v>
      </c>
      <c r="N4" s="17" t="s">
        <v>4</v>
      </c>
      <c r="O4" s="17" t="s">
        <v>5</v>
      </c>
      <c r="P4" s="17" t="s">
        <v>4</v>
      </c>
      <c r="Q4" s="17" t="s">
        <v>5</v>
      </c>
      <c r="R4" s="17" t="s">
        <v>4</v>
      </c>
      <c r="S4" s="39"/>
    </row>
    <row r="5" spans="1:48" s="29" customFormat="1" x14ac:dyDescent="0.3">
      <c r="A5" s="36">
        <v>1</v>
      </c>
      <c r="B5" s="56" t="s">
        <v>129</v>
      </c>
      <c r="C5" s="56" t="s">
        <v>118</v>
      </c>
      <c r="D5" s="32" t="s">
        <v>108</v>
      </c>
      <c r="E5" s="38">
        <v>590860</v>
      </c>
      <c r="F5" s="48" t="s">
        <v>134</v>
      </c>
      <c r="G5" s="48" t="s">
        <v>138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27" customFormat="1" x14ac:dyDescent="0.3">
      <c r="A6" s="36">
        <v>2</v>
      </c>
      <c r="B6" s="56" t="s">
        <v>129</v>
      </c>
      <c r="C6" s="56" t="s">
        <v>126</v>
      </c>
      <c r="D6" s="32" t="s">
        <v>108</v>
      </c>
      <c r="E6" s="38">
        <v>1486550</v>
      </c>
      <c r="F6" s="48" t="s">
        <v>145</v>
      </c>
      <c r="G6" s="50" t="s">
        <v>141</v>
      </c>
      <c r="H6" s="55">
        <v>10</v>
      </c>
      <c r="I6" s="55">
        <v>10</v>
      </c>
      <c r="J6" s="55">
        <v>5</v>
      </c>
      <c r="K6" s="55">
        <v>15</v>
      </c>
      <c r="L6" s="55">
        <v>10</v>
      </c>
      <c r="M6" s="55">
        <v>10</v>
      </c>
      <c r="N6" s="55">
        <v>10</v>
      </c>
      <c r="O6" s="55">
        <v>5</v>
      </c>
      <c r="P6" s="55">
        <v>10</v>
      </c>
      <c r="Q6" s="55">
        <v>5</v>
      </c>
      <c r="R6" s="55">
        <v>10</v>
      </c>
      <c r="S6" s="55">
        <v>100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s="31" customFormat="1" x14ac:dyDescent="0.3">
      <c r="A7" s="36">
        <v>3</v>
      </c>
      <c r="B7" s="56" t="s">
        <v>128</v>
      </c>
      <c r="C7" s="56" t="s">
        <v>148</v>
      </c>
      <c r="D7" s="32" t="s">
        <v>108</v>
      </c>
      <c r="E7" s="38">
        <v>757079</v>
      </c>
      <c r="F7" s="48" t="s">
        <v>135</v>
      </c>
      <c r="G7" s="48" t="s">
        <v>140</v>
      </c>
      <c r="H7" s="55">
        <v>10</v>
      </c>
      <c r="I7" s="55">
        <v>10</v>
      </c>
      <c r="J7" s="55">
        <v>5</v>
      </c>
      <c r="K7" s="55">
        <v>15</v>
      </c>
      <c r="L7" s="55">
        <v>10</v>
      </c>
      <c r="M7" s="55">
        <v>10</v>
      </c>
      <c r="N7" s="55">
        <v>8</v>
      </c>
      <c r="O7" s="55">
        <v>5</v>
      </c>
      <c r="P7" s="55">
        <v>10</v>
      </c>
      <c r="Q7" s="55">
        <v>5</v>
      </c>
      <c r="R7" s="55">
        <v>10</v>
      </c>
      <c r="S7" s="55">
        <v>98</v>
      </c>
      <c r="T7" s="28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</row>
    <row r="8" spans="1:48" s="27" customFormat="1" x14ac:dyDescent="0.3">
      <c r="A8" s="37">
        <v>4</v>
      </c>
      <c r="B8" s="56" t="s">
        <v>113</v>
      </c>
      <c r="C8" s="56" t="s">
        <v>163</v>
      </c>
      <c r="D8" s="32" t="s">
        <v>124</v>
      </c>
      <c r="E8" s="38">
        <v>492190</v>
      </c>
      <c r="F8" s="48" t="s">
        <v>135</v>
      </c>
      <c r="G8" s="49" t="s">
        <v>147</v>
      </c>
      <c r="H8" s="55">
        <v>10</v>
      </c>
      <c r="I8" s="55">
        <v>10</v>
      </c>
      <c r="J8" s="55">
        <v>5</v>
      </c>
      <c r="K8" s="55">
        <v>15</v>
      </c>
      <c r="L8" s="55">
        <v>10</v>
      </c>
      <c r="M8" s="55">
        <v>10</v>
      </c>
      <c r="N8" s="55">
        <v>10</v>
      </c>
      <c r="O8" s="55">
        <v>3</v>
      </c>
      <c r="P8" s="55">
        <v>10</v>
      </c>
      <c r="Q8" s="55">
        <v>5</v>
      </c>
      <c r="R8" s="55">
        <v>10</v>
      </c>
      <c r="S8" s="55">
        <v>98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s="12" customFormat="1" x14ac:dyDescent="0.3">
      <c r="A9" s="37">
        <v>5</v>
      </c>
      <c r="B9" s="56" t="s">
        <v>113</v>
      </c>
      <c r="C9" s="56" t="s">
        <v>125</v>
      </c>
      <c r="D9" s="32" t="s">
        <v>108</v>
      </c>
      <c r="E9" s="38">
        <v>1031039</v>
      </c>
      <c r="F9" s="48" t="s">
        <v>135</v>
      </c>
      <c r="G9" s="48" t="s">
        <v>139</v>
      </c>
      <c r="H9" s="55">
        <v>10</v>
      </c>
      <c r="I9" s="55">
        <v>10</v>
      </c>
      <c r="J9" s="55">
        <v>5</v>
      </c>
      <c r="K9" s="55">
        <v>15</v>
      </c>
      <c r="L9" s="55">
        <v>10</v>
      </c>
      <c r="M9" s="55">
        <v>10</v>
      </c>
      <c r="N9" s="55">
        <v>0</v>
      </c>
      <c r="O9" s="55">
        <v>5</v>
      </c>
      <c r="P9" s="55">
        <v>10</v>
      </c>
      <c r="Q9" s="55">
        <v>5</v>
      </c>
      <c r="R9" s="55">
        <v>10</v>
      </c>
      <c r="S9" s="55">
        <v>90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s="12" customFormat="1" x14ac:dyDescent="0.3">
      <c r="A10" s="37">
        <v>6</v>
      </c>
      <c r="B10" s="56" t="s">
        <v>130</v>
      </c>
      <c r="C10" s="56" t="s">
        <v>120</v>
      </c>
      <c r="D10" s="32" t="s">
        <v>132</v>
      </c>
      <c r="E10" s="38">
        <v>196680</v>
      </c>
      <c r="F10" s="49" t="s">
        <v>136</v>
      </c>
      <c r="G10" s="49" t="s">
        <v>142</v>
      </c>
      <c r="H10" s="55">
        <v>10</v>
      </c>
      <c r="I10" s="55">
        <v>10</v>
      </c>
      <c r="J10" s="55">
        <v>5</v>
      </c>
      <c r="K10" s="55">
        <v>15</v>
      </c>
      <c r="L10" s="55">
        <v>10</v>
      </c>
      <c r="M10" s="55">
        <v>10</v>
      </c>
      <c r="N10" s="55">
        <v>10</v>
      </c>
      <c r="O10" s="55">
        <v>5</v>
      </c>
      <c r="P10" s="55">
        <v>0</v>
      </c>
      <c r="Q10" s="55">
        <v>5</v>
      </c>
      <c r="R10" s="55">
        <v>10</v>
      </c>
      <c r="S10" s="55">
        <v>90</v>
      </c>
      <c r="T10" s="3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8" s="12" customFormat="1" x14ac:dyDescent="0.3">
      <c r="A11" s="36">
        <v>7</v>
      </c>
      <c r="B11" s="56" t="s">
        <v>117</v>
      </c>
      <c r="C11" s="56" t="s">
        <v>115</v>
      </c>
      <c r="D11" s="32" t="s">
        <v>108</v>
      </c>
      <c r="E11" s="38">
        <v>237481</v>
      </c>
      <c r="F11" s="49" t="s">
        <v>145</v>
      </c>
      <c r="G11" s="49" t="s">
        <v>144</v>
      </c>
      <c r="H11" s="55">
        <v>10</v>
      </c>
      <c r="I11" s="55">
        <v>10</v>
      </c>
      <c r="J11" s="55">
        <v>5</v>
      </c>
      <c r="K11" s="55">
        <v>15</v>
      </c>
      <c r="L11" s="55">
        <v>10</v>
      </c>
      <c r="M11" s="55">
        <v>10</v>
      </c>
      <c r="N11" s="55">
        <v>10</v>
      </c>
      <c r="O11" s="55">
        <v>5</v>
      </c>
      <c r="P11" s="55">
        <v>10</v>
      </c>
      <c r="Q11" s="55">
        <v>5</v>
      </c>
      <c r="R11" s="55">
        <v>0</v>
      </c>
      <c r="S11" s="55">
        <v>90</v>
      </c>
    </row>
    <row r="12" spans="1:48" s="12" customFormat="1" x14ac:dyDescent="0.3">
      <c r="A12" s="36">
        <v>8</v>
      </c>
      <c r="B12" s="56" t="s">
        <v>131</v>
      </c>
      <c r="C12" s="56" t="s">
        <v>116</v>
      </c>
      <c r="D12" s="32" t="s">
        <v>114</v>
      </c>
      <c r="E12" s="38">
        <v>1773234</v>
      </c>
      <c r="F12" s="48" t="s">
        <v>146</v>
      </c>
      <c r="G12" s="49" t="s">
        <v>143</v>
      </c>
      <c r="H12" s="55">
        <v>10</v>
      </c>
      <c r="I12" s="55">
        <v>10</v>
      </c>
      <c r="J12" s="55">
        <v>5</v>
      </c>
      <c r="K12" s="55">
        <v>15</v>
      </c>
      <c r="L12" s="55">
        <v>10</v>
      </c>
      <c r="M12" s="55">
        <v>10</v>
      </c>
      <c r="N12" s="55">
        <v>0</v>
      </c>
      <c r="O12" s="55">
        <v>3</v>
      </c>
      <c r="P12" s="55">
        <v>0</v>
      </c>
      <c r="Q12" s="55">
        <v>0</v>
      </c>
      <c r="R12" s="55">
        <v>10</v>
      </c>
      <c r="S12" s="55">
        <v>73</v>
      </c>
    </row>
    <row r="13" spans="1:48" x14ac:dyDescent="0.3">
      <c r="B13" s="5"/>
      <c r="C13" s="5"/>
      <c r="D13" s="51"/>
      <c r="E13" s="22">
        <f>SUM(E5:E12)</f>
        <v>6565113</v>
      </c>
    </row>
    <row r="14" spans="1:48" x14ac:dyDescent="0.3">
      <c r="C14" s="12"/>
      <c r="D14" s="52"/>
      <c r="E14" s="23"/>
    </row>
    <row r="15" spans="1:48" x14ac:dyDescent="0.3">
      <c r="B15" s="7"/>
      <c r="C15" s="13" t="s">
        <v>112</v>
      </c>
      <c r="D15" s="21"/>
      <c r="E15" s="22">
        <f>E13</f>
        <v>6565113</v>
      </c>
    </row>
    <row r="16" spans="1:48" x14ac:dyDescent="0.3">
      <c r="B16" s="8"/>
      <c r="C16" s="14"/>
      <c r="D16" s="53"/>
      <c r="E16" s="22"/>
    </row>
    <row r="17" spans="2:8" x14ac:dyDescent="0.3">
      <c r="B17" s="9"/>
      <c r="C17" s="20" t="s">
        <v>109</v>
      </c>
      <c r="D17" s="53"/>
      <c r="E17" s="22">
        <v>6565113</v>
      </c>
    </row>
    <row r="18" spans="2:8" x14ac:dyDescent="0.3">
      <c r="B18" s="10"/>
      <c r="C18" s="14"/>
      <c r="D18" s="53"/>
      <c r="E18" s="22"/>
    </row>
    <row r="19" spans="2:8" x14ac:dyDescent="0.3">
      <c r="B19" s="12"/>
      <c r="C19" s="20" t="s">
        <v>110</v>
      </c>
      <c r="D19" s="53"/>
      <c r="E19" s="25">
        <f>E17-E15</f>
        <v>0</v>
      </c>
      <c r="H19" s="7"/>
    </row>
    <row r="20" spans="2:8" x14ac:dyDescent="0.3">
      <c r="B20" s="11" t="s">
        <v>119</v>
      </c>
    </row>
    <row r="21" spans="2:8" x14ac:dyDescent="0.3">
      <c r="B21" s="18" t="s">
        <v>121</v>
      </c>
    </row>
    <row r="22" spans="2:8" x14ac:dyDescent="0.3">
      <c r="B22" s="19" t="s">
        <v>123</v>
      </c>
      <c r="H22" s="6"/>
    </row>
    <row r="23" spans="2:8" x14ac:dyDescent="0.3">
      <c r="B23" s="12" t="s">
        <v>127</v>
      </c>
      <c r="E23" s="34"/>
    </row>
  </sheetData>
  <sortState xmlns:xlrd2="http://schemas.microsoft.com/office/spreadsheetml/2017/richdata2" ref="A5:AV12">
    <sortCondition ref="A5:A12"/>
  </sortState>
  <mergeCells count="2">
    <mergeCell ref="B1:S1"/>
    <mergeCell ref="B2:S2"/>
  </mergeCells>
  <pageMargins left="0.7" right="0.7" top="0.75" bottom="0.75" header="0.3" footer="0.3"/>
  <pageSetup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7088-8191-411A-BC9A-22C2174A4EEA}">
  <sheetPr>
    <tabColor theme="9" tint="-0.499984740745262"/>
  </sheetPr>
  <dimension ref="A1:C73"/>
  <sheetViews>
    <sheetView showGridLines="0" workbookViewId="0">
      <selection activeCell="C5" sqref="C5"/>
    </sheetView>
  </sheetViews>
  <sheetFormatPr defaultRowHeight="15.6" x14ac:dyDescent="0.3"/>
  <cols>
    <col min="1" max="1" width="95.6640625" bestFit="1" customWidth="1"/>
    <col min="2" max="2" width="4.6640625" style="4" customWidth="1"/>
    <col min="3" max="3" width="95.44140625" style="3" bestFit="1" customWidth="1"/>
  </cols>
  <sheetData>
    <row r="1" spans="1:3" ht="16.2" thickBot="1" x14ac:dyDescent="0.35">
      <c r="A1" s="2" t="s">
        <v>60</v>
      </c>
      <c r="C1" s="2" t="s">
        <v>101</v>
      </c>
    </row>
    <row r="2" spans="1:3" x14ac:dyDescent="0.3">
      <c r="A2" s="1" t="s">
        <v>61</v>
      </c>
      <c r="C2" s="1" t="s">
        <v>102</v>
      </c>
    </row>
    <row r="3" spans="1:3" x14ac:dyDescent="0.3">
      <c r="A3" s="1" t="s">
        <v>62</v>
      </c>
      <c r="C3" s="1" t="s">
        <v>103</v>
      </c>
    </row>
    <row r="4" spans="1:3" x14ac:dyDescent="0.3">
      <c r="A4" s="1" t="s">
        <v>63</v>
      </c>
      <c r="C4" s="1" t="s">
        <v>104</v>
      </c>
    </row>
    <row r="5" spans="1:3" x14ac:dyDescent="0.3">
      <c r="A5" s="1" t="s">
        <v>64</v>
      </c>
      <c r="C5" s="1" t="s">
        <v>105</v>
      </c>
    </row>
    <row r="6" spans="1:3" x14ac:dyDescent="0.3">
      <c r="A6" s="1" t="s">
        <v>65</v>
      </c>
      <c r="C6" s="1"/>
    </row>
    <row r="7" spans="1:3" x14ac:dyDescent="0.3">
      <c r="A7" s="1" t="s">
        <v>66</v>
      </c>
      <c r="C7" s="1" t="s">
        <v>72</v>
      </c>
    </row>
    <row r="8" spans="1:3" x14ac:dyDescent="0.3">
      <c r="A8" s="1" t="s">
        <v>67</v>
      </c>
      <c r="C8" s="1" t="s">
        <v>73</v>
      </c>
    </row>
    <row r="9" spans="1:3" x14ac:dyDescent="0.3">
      <c r="A9" s="1" t="s">
        <v>68</v>
      </c>
      <c r="C9" s="1" t="s">
        <v>74</v>
      </c>
    </row>
    <row r="10" spans="1:3" x14ac:dyDescent="0.3">
      <c r="A10" s="1" t="s">
        <v>69</v>
      </c>
      <c r="C10" s="1" t="s">
        <v>75</v>
      </c>
    </row>
    <row r="11" spans="1:3" x14ac:dyDescent="0.3">
      <c r="A11" s="1" t="s">
        <v>70</v>
      </c>
      <c r="C11" s="1"/>
    </row>
    <row r="12" spans="1:3" x14ac:dyDescent="0.3">
      <c r="A12" s="1" t="s">
        <v>71</v>
      </c>
      <c r="C12" s="1" t="s">
        <v>76</v>
      </c>
    </row>
    <row r="13" spans="1:3" x14ac:dyDescent="0.3">
      <c r="A13" s="1"/>
      <c r="C13" s="1" t="s">
        <v>77</v>
      </c>
    </row>
    <row r="14" spans="1:3" x14ac:dyDescent="0.3">
      <c r="A14" s="1" t="s">
        <v>6</v>
      </c>
      <c r="C14" s="1"/>
    </row>
    <row r="15" spans="1:3" x14ac:dyDescent="0.3">
      <c r="A15" s="1" t="s">
        <v>7</v>
      </c>
      <c r="C15" s="1" t="s">
        <v>78</v>
      </c>
    </row>
    <row r="16" spans="1:3" x14ac:dyDescent="0.3">
      <c r="A16" s="1" t="s">
        <v>8</v>
      </c>
      <c r="C16" s="1" t="s">
        <v>79</v>
      </c>
    </row>
    <row r="17" spans="1:3" x14ac:dyDescent="0.3">
      <c r="A17" s="1" t="s">
        <v>9</v>
      </c>
      <c r="C17" s="1"/>
    </row>
    <row r="18" spans="1:3" x14ac:dyDescent="0.3">
      <c r="A18" s="1" t="s">
        <v>10</v>
      </c>
      <c r="C18" s="1" t="s">
        <v>80</v>
      </c>
    </row>
    <row r="19" spans="1:3" x14ac:dyDescent="0.3">
      <c r="A19" s="1" t="s">
        <v>11</v>
      </c>
      <c r="C19" s="1" t="s">
        <v>81</v>
      </c>
    </row>
    <row r="20" spans="1:3" x14ac:dyDescent="0.3">
      <c r="A20" s="1" t="s">
        <v>12</v>
      </c>
      <c r="C20" s="1" t="s">
        <v>82</v>
      </c>
    </row>
    <row r="21" spans="1:3" x14ac:dyDescent="0.3">
      <c r="A21" s="1" t="s">
        <v>13</v>
      </c>
      <c r="C21" s="1" t="s">
        <v>83</v>
      </c>
    </row>
    <row r="22" spans="1:3" x14ac:dyDescent="0.3">
      <c r="A22" s="1" t="s">
        <v>14</v>
      </c>
      <c r="C22" s="1"/>
    </row>
    <row r="23" spans="1:3" x14ac:dyDescent="0.3">
      <c r="A23" s="1" t="s">
        <v>15</v>
      </c>
      <c r="C23" s="1" t="s">
        <v>84</v>
      </c>
    </row>
    <row r="24" spans="1:3" x14ac:dyDescent="0.3">
      <c r="A24" s="1" t="s">
        <v>16</v>
      </c>
      <c r="C24" s="1" t="s">
        <v>85</v>
      </c>
    </row>
    <row r="25" spans="1:3" x14ac:dyDescent="0.3">
      <c r="A25" s="1" t="s">
        <v>17</v>
      </c>
      <c r="C25" s="1" t="s">
        <v>86</v>
      </c>
    </row>
    <row r="26" spans="1:3" x14ac:dyDescent="0.3">
      <c r="A26" s="1" t="s">
        <v>18</v>
      </c>
      <c r="C26" s="1" t="s">
        <v>87</v>
      </c>
    </row>
    <row r="27" spans="1:3" x14ac:dyDescent="0.3">
      <c r="A27" s="1" t="s">
        <v>19</v>
      </c>
      <c r="C27" s="1"/>
    </row>
    <row r="28" spans="1:3" x14ac:dyDescent="0.3">
      <c r="A28" s="1" t="s">
        <v>20</v>
      </c>
      <c r="C28" s="1" t="s">
        <v>88</v>
      </c>
    </row>
    <row r="29" spans="1:3" x14ac:dyDescent="0.3">
      <c r="A29" s="1" t="s">
        <v>21</v>
      </c>
      <c r="C29" s="1" t="s">
        <v>89</v>
      </c>
    </row>
    <row r="30" spans="1:3" x14ac:dyDescent="0.3">
      <c r="A30" s="1"/>
      <c r="C30" s="1"/>
    </row>
    <row r="31" spans="1:3" x14ac:dyDescent="0.3">
      <c r="A31" s="1" t="s">
        <v>22</v>
      </c>
      <c r="C31" s="1" t="s">
        <v>90</v>
      </c>
    </row>
    <row r="32" spans="1:3" x14ac:dyDescent="0.3">
      <c r="A32" s="1" t="s">
        <v>23</v>
      </c>
      <c r="C32" s="1" t="s">
        <v>91</v>
      </c>
    </row>
    <row r="33" spans="1:3" x14ac:dyDescent="0.3">
      <c r="A33" s="1" t="s">
        <v>24</v>
      </c>
      <c r="C33" s="1"/>
    </row>
    <row r="34" spans="1:3" x14ac:dyDescent="0.3">
      <c r="A34" s="1" t="s">
        <v>25</v>
      </c>
      <c r="C34" s="1" t="s">
        <v>92</v>
      </c>
    </row>
    <row r="35" spans="1:3" x14ac:dyDescent="0.3">
      <c r="A35" s="1" t="s">
        <v>26</v>
      </c>
      <c r="C35" s="1"/>
    </row>
    <row r="36" spans="1:3" x14ac:dyDescent="0.3">
      <c r="A36" s="1" t="s">
        <v>27</v>
      </c>
      <c r="C36" s="1" t="s">
        <v>93</v>
      </c>
    </row>
    <row r="37" spans="1:3" x14ac:dyDescent="0.3">
      <c r="A37" s="1" t="s">
        <v>28</v>
      </c>
      <c r="C37" s="1"/>
    </row>
    <row r="38" spans="1:3" x14ac:dyDescent="0.3">
      <c r="A38" s="1" t="s">
        <v>29</v>
      </c>
      <c r="C38" s="1" t="s">
        <v>94</v>
      </c>
    </row>
    <row r="39" spans="1:3" x14ac:dyDescent="0.3">
      <c r="A39" s="1" t="s">
        <v>30</v>
      </c>
      <c r="C39" s="1"/>
    </row>
    <row r="40" spans="1:3" x14ac:dyDescent="0.3">
      <c r="A40" s="1" t="s">
        <v>31</v>
      </c>
      <c r="C40" s="1" t="s">
        <v>95</v>
      </c>
    </row>
    <row r="41" spans="1:3" x14ac:dyDescent="0.3">
      <c r="A41" s="1" t="s">
        <v>32</v>
      </c>
      <c r="C41" s="1" t="s">
        <v>96</v>
      </c>
    </row>
    <row r="42" spans="1:3" x14ac:dyDescent="0.3">
      <c r="A42" s="1"/>
      <c r="C42" s="1"/>
    </row>
    <row r="43" spans="1:3" x14ac:dyDescent="0.3">
      <c r="A43" s="1" t="s">
        <v>33</v>
      </c>
      <c r="C43" s="1" t="s">
        <v>97</v>
      </c>
    </row>
    <row r="44" spans="1:3" x14ac:dyDescent="0.3">
      <c r="A44" s="1" t="s">
        <v>34</v>
      </c>
      <c r="C44" s="1" t="s">
        <v>98</v>
      </c>
    </row>
    <row r="45" spans="1:3" x14ac:dyDescent="0.3">
      <c r="A45" s="1"/>
      <c r="C45" s="1"/>
    </row>
    <row r="46" spans="1:3" x14ac:dyDescent="0.3">
      <c r="A46" s="1" t="s">
        <v>35</v>
      </c>
      <c r="C46" s="1" t="s">
        <v>99</v>
      </c>
    </row>
    <row r="47" spans="1:3" x14ac:dyDescent="0.3">
      <c r="A47" s="1" t="s">
        <v>36</v>
      </c>
      <c r="C47" s="1" t="s">
        <v>100</v>
      </c>
    </row>
    <row r="48" spans="1:3" x14ac:dyDescent="0.3">
      <c r="A48" s="1" t="s">
        <v>37</v>
      </c>
    </row>
    <row r="49" spans="1:1" x14ac:dyDescent="0.3">
      <c r="A49" s="1"/>
    </row>
    <row r="50" spans="1:1" x14ac:dyDescent="0.3">
      <c r="A50" s="1" t="s">
        <v>38</v>
      </c>
    </row>
    <row r="51" spans="1:1" x14ac:dyDescent="0.3">
      <c r="A51" s="1" t="s">
        <v>39</v>
      </c>
    </row>
    <row r="52" spans="1:1" x14ac:dyDescent="0.3">
      <c r="A52" s="1" t="s">
        <v>40</v>
      </c>
    </row>
    <row r="53" spans="1:1" x14ac:dyDescent="0.3">
      <c r="A53" s="1" t="s">
        <v>41</v>
      </c>
    </row>
    <row r="54" spans="1:1" x14ac:dyDescent="0.3">
      <c r="A54" s="1" t="s">
        <v>42</v>
      </c>
    </row>
    <row r="55" spans="1:1" x14ac:dyDescent="0.3">
      <c r="A55" s="1" t="s">
        <v>43</v>
      </c>
    </row>
    <row r="56" spans="1:1" x14ac:dyDescent="0.3">
      <c r="A56" s="1" t="s">
        <v>44</v>
      </c>
    </row>
    <row r="57" spans="1:1" x14ac:dyDescent="0.3">
      <c r="A57" s="1" t="s">
        <v>45</v>
      </c>
    </row>
    <row r="58" spans="1:1" x14ac:dyDescent="0.3">
      <c r="A58" s="1" t="s">
        <v>46</v>
      </c>
    </row>
    <row r="59" spans="1:1" x14ac:dyDescent="0.3">
      <c r="A59" s="1" t="s">
        <v>47</v>
      </c>
    </row>
    <row r="60" spans="1:1" x14ac:dyDescent="0.3">
      <c r="A60" s="1" t="s">
        <v>48</v>
      </c>
    </row>
    <row r="61" spans="1:1" x14ac:dyDescent="0.3">
      <c r="A61" s="1"/>
    </row>
    <row r="62" spans="1:1" x14ac:dyDescent="0.3">
      <c r="A62" s="1" t="s">
        <v>49</v>
      </c>
    </row>
    <row r="63" spans="1:1" x14ac:dyDescent="0.3">
      <c r="A63" s="1" t="s">
        <v>50</v>
      </c>
    </row>
    <row r="64" spans="1:1" x14ac:dyDescent="0.3">
      <c r="A64" s="1" t="s">
        <v>51</v>
      </c>
    </row>
    <row r="65" spans="1:1" x14ac:dyDescent="0.3">
      <c r="A65" s="1" t="s">
        <v>52</v>
      </c>
    </row>
    <row r="66" spans="1:1" x14ac:dyDescent="0.3">
      <c r="A66" s="1"/>
    </row>
    <row r="67" spans="1:1" x14ac:dyDescent="0.3">
      <c r="A67" s="1" t="s">
        <v>53</v>
      </c>
    </row>
    <row r="68" spans="1:1" x14ac:dyDescent="0.3">
      <c r="A68" s="1" t="s">
        <v>54</v>
      </c>
    </row>
    <row r="69" spans="1:1" x14ac:dyDescent="0.3">
      <c r="A69" s="1" t="s">
        <v>55</v>
      </c>
    </row>
    <row r="70" spans="1:1" x14ac:dyDescent="0.3">
      <c r="A70" s="1" t="s">
        <v>56</v>
      </c>
    </row>
    <row r="71" spans="1:1" x14ac:dyDescent="0.3">
      <c r="A71" s="1" t="s">
        <v>57</v>
      </c>
    </row>
    <row r="72" spans="1:1" x14ac:dyDescent="0.3">
      <c r="A72" s="1" t="s">
        <v>58</v>
      </c>
    </row>
    <row r="73" spans="1:1" x14ac:dyDescent="0.3">
      <c r="A73" s="1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1b3f5a-0cbd-434c-8f50-0b5a734ed6d7">ZD6ZQ4J6MF7Q-1573500842-7558</_dlc_DocId>
    <_dlc_DocIdUrl xmlns="1f1b3f5a-0cbd-434c-8f50-0b5a734ed6d7">
      <Url>https://summitcoc.sharepoint.com/sites/DocumentCenter/_layouts/15/DocIdRedir.aspx?ID=ZD6ZQ4J6MF7Q-1573500842-7558</Url>
      <Description>ZD6ZQ4J6MF7Q-1573500842-7558</Description>
    </_dlc_DocIdUrl>
    <TaxCatchAll xmlns="1f1b3f5a-0cbd-434c-8f50-0b5a734ed6d7" xsi:nil="true"/>
    <lcf76f155ced4ddcb4097134ff3c332f xmlns="2f3fa8d9-e76a-45b9-93a6-9455b51cdad6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CCAE399D8E3F40B5CE1A0B4027F277" ma:contentTypeVersion="15" ma:contentTypeDescription="Create a new document." ma:contentTypeScope="" ma:versionID="e472c0632b4ab7558827279318656512">
  <xsd:schema xmlns:xsd="http://www.w3.org/2001/XMLSchema" xmlns:xs="http://www.w3.org/2001/XMLSchema" xmlns:p="http://schemas.microsoft.com/office/2006/metadata/properties" xmlns:ns2="1f1b3f5a-0cbd-434c-8f50-0b5a734ed6d7" xmlns:ns3="2f3fa8d9-e76a-45b9-93a6-9455b51cdad6" targetNamespace="http://schemas.microsoft.com/office/2006/metadata/properties" ma:root="true" ma:fieldsID="9788b974d08a130257665aaf75e6f2ce" ns2:_="" ns3:_="">
    <xsd:import namespace="1f1b3f5a-0cbd-434c-8f50-0b5a734ed6d7"/>
    <xsd:import namespace="2f3fa8d9-e76a-45b9-93a6-9455b51cdad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1b3f5a-0cbd-434c-8f50-0b5a734ed6d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251060f-7ef4-4bf3-a39c-9ad9e0d6ecdc}" ma:internalName="TaxCatchAll" ma:showField="CatchAllData" ma:web="1f1b3f5a-0cbd-434c-8f50-0b5a734ed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fa8d9-e76a-45b9-93a6-9455b51cd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4ec7362-d4c1-438c-a59b-1d0556813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960D85-3711-4E2D-ADA7-93C1D2D8DBF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A6B31F9-41F9-4CF2-A8BE-CE98519C21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B3311-0CED-4684-A7BB-AD11009A12C4}">
  <ds:schemaRefs>
    <ds:schemaRef ds:uri="http://schemas.microsoft.com/office/2006/metadata/properties"/>
    <ds:schemaRef ds:uri="http://schemas.microsoft.com/office/infopath/2007/PartnerControls"/>
    <ds:schemaRef ds:uri="1f1b3f5a-0cbd-434c-8f50-0b5a734ed6d7"/>
    <ds:schemaRef ds:uri="2f3fa8d9-e76a-45b9-93a6-9455b51cdad6"/>
  </ds:schemaRefs>
</ds:datastoreItem>
</file>

<file path=customXml/itemProps4.xml><?xml version="1.0" encoding="utf-8"?>
<ds:datastoreItem xmlns:ds="http://schemas.openxmlformats.org/officeDocument/2006/customXml" ds:itemID="{A6BFFE72-5B79-46E7-B7DF-06ECB3D1A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1b3f5a-0cbd-434c-8f50-0b5a734ed6d7"/>
    <ds:schemaRef ds:uri="2f3fa8d9-e76a-45b9-93a6-9455b51cda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R&amp;R Spreadsheet</vt:lpstr>
      <vt:lpstr>NOFO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Jones</dc:creator>
  <cp:lastModifiedBy>Marquetta Boddie</cp:lastModifiedBy>
  <cp:lastPrinted>2021-11-15T17:18:11Z</cp:lastPrinted>
  <dcterms:created xsi:type="dcterms:W3CDTF">2021-08-31T13:23:26Z</dcterms:created>
  <dcterms:modified xsi:type="dcterms:W3CDTF">2022-10-17T18:53:08Z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0x0101009CCCAE399D8E3F40B5CE1A0B4027F277</vt:lpwstr>
  </property>
  <property fmtid="{D5CDD505-2E9C-101B-9397-08002B2CF9AE}" pid="3" name="_dlc_DocIdItemGuid">
    <vt:lpwstr>71c86b6f-1bb8-4101-a0ec-dced207cb4b0</vt:lpwstr>
  </property>
  <property fmtid="{D5CDD505-2E9C-101B-9397-08002B2CF9AE}" pid="4" name="MediaServiceImageTags">
    <vt:lpwstr/>
  </property>
</Properties>
</file>